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4" documentId="8_{13386BAE-DE61-4B40-B251-19E2B45615A2}" xr6:coauthVersionLast="47" xr6:coauthVersionMax="47" xr10:uidLastSave="{F26E3A8A-ACE1-4B33-8255-2BC8FF5ECF04}"/>
  <bookViews>
    <workbookView xWindow="-28920" yWindow="1380" windowWidth="29040" windowHeight="15720" tabRatio="810" activeTab="4"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<sst xmlns="http://schemas.openxmlformats.org/spreadsheetml/2006/main" count="578" uniqueCount="297">
  <si>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</si>
  <si>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</si>
  <si>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</si>
  <si>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</si>
  <si>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</si>
  <si>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</si>
  <si>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</si>
  <si>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</si>
  <si>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</si>
  <si>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</si>
  <si>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</si>
  <si>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</si>
  <si>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</si>
  <si>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</si>
  <si>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</si>
  <si>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</si>
  <si>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</si>
  <si>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</si>
  <si>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</si>
  <si>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</si>
  <si>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</si>
  <si>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</si>
  <si>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</si>
  <si>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</si>
  <si>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</si>
  <si>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</si>
  <si>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</si>
  <si>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</si>
  <si>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</si>
  <si>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</si>
  <si>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</si>
  <si>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</si>
  <si>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</si>
  <si>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</si>
  <si>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</si>
  <si>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</si>
  <si>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</si>
  <si>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</si>
  <si>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</si>
  <si>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</si>
  <si>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</si>
  <si>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</si>
  <si>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</si>
  <si>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</si>
  <si>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</si>
  <si>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</si>
  <si>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</si>
  <si>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</si>
  <si>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</si>
  <si>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</si>
  <si>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</si>
  <si>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</si>
  <si>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</si>
  <si>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</si>
  <si>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</si>
  <si>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</si>
  <si>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</si>
  <si>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</si>
  <si>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</si>
  <si>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</si>
  <si>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</si>
  <si>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</si>
  <si>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</si>
  <si>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</si>
  <si>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</si>
  <si>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</si>
  <si>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</si>
  <si>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</si>
  <si>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</si>
  <si>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</si>
  <si>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</si>
  <si>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</si>
  <si>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</si>
  <si>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</si>
  <si>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</si>
  <si>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</si>
  <si>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</si>
  <si>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</si>
  <si>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</si>
  <si>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</si>
  <si>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</si>
  <si>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</si>
  <si>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</si>
  <si>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</si>
  <si>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</si>
  <si>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</si>
  <si>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</si>
  <si>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</si>
  <si>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</si>
  <si>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</si>
  <si>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</si>
  <si>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</si>
  <si>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</si>
  <si>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</si>
  <si>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</si>
  <si>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</si>
  <si>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</si>
  <si>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</si>
  <si>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</si>
  <si>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</si>
  <si>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</si>
  <si>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</si>
  <si>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</si>
  <si>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</si>
  <si>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</si>
  <si>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</si>
  <si>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</si>
  <si>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</si>
  <si>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</si>
  <si>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</si>
  <si>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</si>
  <si>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</si>
  <si>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</si>
  <si>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</si>
  <si>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</si>
  <si>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</si>
  <si>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</si>
  <si>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</si>
  <si>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</si>
  <si>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</si>
  <si>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</si>
  <si>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</si>
  <si>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</si>
  <si>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</si>
  <si>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</si>
  <si>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</si>
  <si>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</si>
  <si>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</si>
  <si>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</si>
  <si>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</si>
  <si>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</si>
  <si>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</si>
  <si>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</si>
  <si>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</si>
  <si>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</si>
  <si>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</si>
  <si>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</si>
  <si>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</si>
  <si>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</si>
  <si>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</si>
  <si>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</si>
  <si>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</si>
  <si>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</si>
  <si>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</si>
  <si>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</si>
  <si>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</si>
  <si>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</si>
  <si>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</si>
  <si>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</si>
  <si>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</si>
  <si>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</si>
  <si>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</si>
  <si>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</si>
  <si>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</si>
  <si>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</si>
  <si>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</si>
  <si>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</si>
  <si>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</si>
  <si>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</si>
  <si>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</si>
  <si>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</si>
  <si>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</si>
  <si>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</si>
  <si>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</si>
  <si>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</si>
  <si>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</si>
  <si>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</si>
  <si>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</si>
  <si>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</si>
  <si>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</si>
  <si>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</si>
  <si>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</si>
  <si>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</si>
  <si>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</si>
  <si>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</si>
  <si>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</si>
  <si>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</si>
  <si>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</si>
  <si>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</si>
  <si>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</si>
  <si>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</si>
  <si>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</si>
  <si>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</si>
  <si>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</si>
  <si>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</si>
  <si>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</si>
  <si>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</si>
  <si>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</si>
  <si>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</si>
  <si>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</si>
  <si>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</si>
  <si>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</si>
  <si>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</si>
  <si>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</si>
  <si>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</si>
  <si>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</si>
  <si>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</si>
  <si>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</si>
  <si>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</si>
  <si>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</si>
  <si>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</si>
  <si>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</si>
  <si>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</si>
  <si>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</si>
  <si>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</si>
  <si>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</si>
  <si>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</si>
  <si>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</si>
  <si>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</si>
  <si>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</si>
  <si>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</si>
  <si>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</si>
  <si>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</si>
  <si>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</si>
  <si>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</si>
  <si>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</si>
  <si>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</si>
  <si>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</si>
  <si>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</si>
  <si>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</si>
  <si>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</si>
  <si>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</si>
  <si>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</si>
  <si>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</si>
  <si>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</si>
  <si>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</si>
  <si>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</si>
  <si>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</si>
  <si>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</si>
  <si>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</si>
  <si>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</si>
  <si>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</si>
  <si>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</si>
  <si>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</si>
  <si>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</si>
  <si>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</si>
  <si>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</si>
  <si>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</si>
  <si>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</si>
  <si>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</si>
  <si>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</si>
  <si>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</si>
  <si>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</si>
  <si>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</si>
  <si>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</si>
  <si>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</si>
  <si>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</si>
  <si>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</si>
  <si>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</si>
  <si>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</si>
  <si>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</si>
  <si>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</si>
  <si>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</si>
  <si>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</si>
  <si>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</si>
  <si>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</si>
  <si>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</si>
  <si>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</si>
  <si>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</si>
  <si>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</si>
  <si>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</si>
  <si>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</si>
  <si>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</si>
  <si>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</si>
  <si>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</si>
  <si>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</si>
  <si>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</si>
  <si>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</si>
  <si>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</si>
  <si>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</si>
  <si>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</si>
  <si>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</si>
  <si>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</si>
  <si>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</si>
  <si>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</si>
  <si>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</si>
  <si>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</si>
  <si>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</si>
  <si>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</si>
  <si>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</si>
  <si>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</si>
  <si>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</si>
  <si>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</si>
  <si>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</si>
  <si>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EPD van TEPPFA, https://bureauleiding.nl/wp-content/uploads/v1wiki/4413/epd-polypropylene-(pp)-smooth-walled-monolayer-sewer-pipe-system.pdf</t>
  </si>
  <si>
    <t>0286-reC&amp;verwerking kunststof voor recycling (o.b.v. Polyethylene, high density, granulate, recycled {Europe without Switzerland}| polyethylene production, high density, granulate, recycled | Cut-off, U)</t>
  </si>
  <si>
    <t>geen</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</si>
  <si>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</si>
  <si>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3 keer recyclen is aannemelijk voor kunststoffen, geen specifieke bron voor beschikbaar</t>
  </si>
  <si>
    <t>PVC 21,51</t>
  </si>
  <si>
    <t>Bepalingsmethode</t>
  </si>
  <si>
    <t>0265-avC&amp;Verbranden PVC (21,51 MJ/kg) (o.b.v. Waste polyvinylchloride {CH}| treatment of, municipal incineration | Cut-off, U)</t>
  </si>
  <si>
    <t>0279-reD&amp;Module D, PVC, per kg NETTO geleverd (o.b.v. vermeden Polyvinylchloride, suspension polymerised {RER}| polyvinylchloride production, suspension polymerisation | Cut-off, U )</t>
  </si>
  <si>
    <t>cat 3 rapport hfd 25 leidingwerk</t>
  </si>
  <si>
    <t>PVC, leidingen uit B&amp;U</t>
  </si>
  <si>
    <t xml:space="preserve"> waterleidingen en riolering in de woning</t>
  </si>
  <si>
    <t>B&amp;U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</si>
</sst>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80</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opLeftCell="A2" zoomScale="145" zoomScaleNormal="145" workbookViewId="0">
      <selection activeCell="F36" sqref="F3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64</v>
      </c>
      <c r="G8" s="3" t="s">
        <v>3</v>
      </c>
      <c r="H8" s="2" t="s">
        <v>9</v>
      </c>
      <c r="I8" s="3"/>
    </row>
    <row r="9" spans="2:25" ht="10.5" thickTop="1">
      <c r="D9" s="3"/>
      <c r="E9" s="3" t="s">
        <v>10</v>
      </c>
      <c r="F9" s="2" t="s">
        <v>294</v>
      </c>
      <c r="G9" s="3" t="s">
        <v>3</v>
      </c>
      <c r="H9" s="2" t="s">
        <v>9</v>
      </c>
      <c r="I9" s="3"/>
    </row>
    <row r="10" spans="2:25">
      <c r="D10" s="3"/>
      <c r="E10" s="3" t="s">
        <v>11</v>
      </c>
      <c r="F10" s="81" t="s">
        <v>295</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0.8</v>
      </c>
      <c r="G15" s="3" t="s">
        <v>17</v>
      </c>
      <c r="H15" s="67" t="str">
        <f>'SP 1 Verdeling EOL'!H53</f>
        <v>EPD van TEPPFA, https://bureauleiding.nl/wp-content/uploads/v1wiki/4413/epd-polypropylene-(pp)-smooth-walled-monolayer-sewer-pipe-system.pdf</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0.15</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0279-reD&amp;Module D, PVC, per kg NETTO geleverd (o.b.v. vermeden Polyvinylchloride, suspension polymerised {RER}| polyvinylchloride production, suspension polymerisation | Cut-off, U )</v>
      </c>
      <c r="G29" s="3" t="s">
        <v>29</v>
      </c>
      <c r="H29" s="69" t="str">
        <f>'SP 4 recycling'!F18</f>
        <v>cat 3 rapport hfd 25 leidingwerk</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PVC 21,51</v>
      </c>
      <c r="G32" s="3" t="s">
        <v>43</v>
      </c>
      <c r="H32" s="72" t="str">
        <f>'SP 5 AVI'!$F$15</f>
        <v>Bepalingsmethode</v>
      </c>
      <c r="I32" s="9" t="s">
        <v>44</v>
      </c>
    </row>
    <row r="33" spans="4:9" ht="10.5" thickTop="1">
      <c r="E33" s="3" t="s">
        <v>45</v>
      </c>
      <c r="F33" s="71" t="str">
        <f>'SP 5 AVI'!E18</f>
        <v>0265-avC&amp;Verbranden PVC (21,51 MJ/kg) (o.b.v. Waste polyvinylchloride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34"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287</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283</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G53" sqref="G53"/>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296</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30">
      <c r="E53" s="35" t="s">
        <v>105</v>
      </c>
      <c r="F53" s="40">
        <v>0.8</v>
      </c>
      <c r="G53" s="23"/>
      <c r="H53" s="23" t="s">
        <v>284</v>
      </c>
    </row>
    <row r="54" spans="5:8">
      <c r="E54" s="35" t="s">
        <v>27</v>
      </c>
      <c r="F54" s="40">
        <v>0</v>
      </c>
      <c r="G54" s="23"/>
      <c r="H54" s="23"/>
    </row>
    <row r="55" spans="5:8">
      <c r="E55" s="35" t="s">
        <v>92</v>
      </c>
      <c r="F55" s="40">
        <v>0.05</v>
      </c>
      <c r="G55" s="23"/>
      <c r="H55" s="23"/>
    </row>
    <row r="56" spans="5:8">
      <c r="E56" s="35" t="s">
        <v>138</v>
      </c>
      <c r="F56" s="40">
        <v>0.15</v>
      </c>
      <c r="G56" s="23"/>
      <c r="H56" s="23"/>
    </row>
    <row r="57" spans="5:8">
      <c r="E57" s="35" t="s">
        <v>116</v>
      </c>
      <c r="F57" s="40">
        <v>0</v>
      </c>
      <c r="G57" s="23"/>
      <c r="H57" s="23"/>
    </row>
    <row r="58" spans="5:8" ht="10.5">
      <c r="E58" s="41" t="s">
        <v>139</v>
      </c>
      <c r="F58" s="42">
        <f>SUM(F54:F57)</f>
        <v>0.2</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abSelected="1"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0.8</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0.15</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0.8</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0.15</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7"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285</v>
      </c>
      <c r="F7" s="70" t="s">
        <v>91</v>
      </c>
    </row>
    <row r="8" spans="2:22" ht="60.5">
      <c r="D8" s="68" t="s">
        <v>232</v>
      </c>
      <c r="E8" s="70" t="s">
        <v>286</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40.5" thickTop="1">
      <c r="C18" s="55"/>
      <c r="D18" s="70" t="s">
        <v>292</v>
      </c>
      <c r="E18" s="23"/>
      <c r="F18" s="23" t="s">
        <v>293</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t="s">
        <v>288</v>
      </c>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4" sqref="F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289</v>
      </c>
      <c r="F15" s="70" t="s">
        <v>290</v>
      </c>
    </row>
    <row r="17" spans="4:6" ht="11" thickBot="1">
      <c r="D17" s="28" t="s">
        <v>256</v>
      </c>
      <c r="E17" s="28" t="s">
        <v>257</v>
      </c>
      <c r="F17" s="28" t="s">
        <v>258</v>
      </c>
    </row>
    <row r="18" spans="4:6" ht="30.5" thickTop="1">
      <c r="D18" s="70"/>
      <c r="E18" s="80" t="s">
        <v>291</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769C41EA-1B89-4692-A533-C365C7ABC9F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